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3\Dir. Mèdica\ACM 23_570 Subministramnet de pròtesis i material fungible per a la radiologia i intervensionisme\Esborranys\ESMENA\Ofertes econòmiques esmenades\"/>
    </mc:Choice>
  </mc:AlternateContent>
  <xr:revisionPtr revIDLastSave="0" documentId="13_ncr:1_{95BA4B6D-799C-4F0F-AEC6-A360F870F5D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45" sheetId="1" r:id="rId1"/>
  </sheets>
  <calcPr calcId="191029"/>
</workbook>
</file>

<file path=xl/calcChain.xml><?xml version="1.0" encoding="utf-8"?>
<calcChain xmlns="http://schemas.openxmlformats.org/spreadsheetml/2006/main">
  <c r="K23" i="1" l="1"/>
  <c r="R21" i="1"/>
  <c r="S21" i="1" s="1"/>
  <c r="P21" i="1"/>
  <c r="Q21" i="1" s="1"/>
  <c r="Q23" i="1" s="1"/>
  <c r="K21" i="1"/>
  <c r="K20" i="1" l="1"/>
  <c r="R20" i="1" l="1"/>
  <c r="P20" i="1"/>
  <c r="Q20" i="1" s="1"/>
  <c r="Q25" i="1" l="1"/>
  <c r="S20" i="1"/>
  <c r="S23" i="1" s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<sst xmlns="http://schemas.openxmlformats.org/spreadsheetml/2006/main" count="56" uniqueCount="55">
  <si>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</si>
  <si>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</si>
  <si>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</si>
  <si>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</si>
  <si>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</si>
  <si>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</si>
  <si>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</si>
  <si>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</si>
  <si>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</si>
  <si>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</si>
  <si>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</si>
  <si>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</si>
  <si>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</si>
  <si>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</si>
  <si>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</si>
  <si>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</si>
  <si>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</si>
  <si>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</si>
  <si>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</si>
  <si>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</si>
  <si>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</si>
  <si>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</si>
  <si>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</si>
  <si>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</si>
  <si>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</si>
  <si>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</si>
  <si>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</si>
  <si>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</si>
  <si>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</si>
  <si>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</si>
  <si>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</si>
  <si>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</si>
  <si>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</si>
  <si>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</si>
  <si>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</si>
  <si>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</si>
  <si>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</si>
  <si>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</si>
  <si>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</si>
  <si>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</si>
  <si>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</si>
  <si>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</si>
  <si>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</si>
  <si>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</si>
  <si>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</si>
  <si>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</si>
  <si>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</si>
  <si>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</si>
  <si>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</si>
  <si>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</si>
  <si>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DE ASPIRACIÓ DISTAL 0,035" PER ICTUS</t>
  </si>
  <si>
    <t>ACM 23/570</t>
  </si>
  <si>
    <t>Import 3 anys</t>
  </si>
  <si>
    <t>TUB ASPIRACIÓ DE TROMBOS</t>
  </si>
  <si>
    <t>CATÈTER DE ASPIRACIÓ DISTAL 0,035" PER ICTUS I TUB ASPIRACIÓ DE TROMBOS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</si>
</sst>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17" xfId="2" applyFont="1" applyFill="1" applyBorder="1" applyAlignment="1">
      <alignment vertical="center" wrapText="1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47" xfId="2" applyFont="1" applyFill="1" applyBorder="1" applyAlignment="1">
      <alignment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8" fillId="0" borderId="7" xfId="2" applyFont="1" applyBorder="1"/>
    <xf numFmtId="0" fontId="8" fillId="0" borderId="7" xfId="2" applyFont="1" applyBorder="1" applyAlignment="1">
      <alignment horizontal="center" vertical="center"/>
    </xf>
    <xf numFmtId="3" fontId="1" fillId="60" borderId="7" xfId="2" applyNumberFormat="1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1" fillId="60" borderId="7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0" borderId="7" xfId="2" applyNumberFormat="1" applyFont="1" applyBorder="1" applyAlignment="1" applyProtection="1">
      <alignment horizontal="center" vertical="center"/>
      <protection locked="0"/>
    </xf>
    <xf numFmtId="164" fontId="8" fillId="0" borderId="7" xfId="2" applyNumberFormat="1" applyFont="1" applyFill="1" applyBorder="1" applyAlignment="1" applyProtection="1">
      <alignment vertical="center"/>
    </xf>
    <xf numFmtId="9" fontId="8" fillId="0" borderId="7" xfId="2" applyNumberFormat="1" applyFont="1" applyFill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0" fontId="48" fillId="64" borderId="12" xfId="2" applyFont="1" applyFill="1" applyBorder="1"/>
    <xf numFmtId="0" fontId="48" fillId="64" borderId="12" xfId="2" applyFont="1" applyFill="1" applyBorder="1" applyAlignment="1" applyProtection="1">
      <alignment vertical="center" wrapText="1"/>
    </xf>
    <xf numFmtId="0" fontId="48" fillId="64" borderId="12" xfId="2" applyFont="1" applyFill="1" applyBorder="1" applyAlignment="1">
      <alignment horizontal="center" vertical="center"/>
    </xf>
    <xf numFmtId="3" fontId="48" fillId="64" borderId="12" xfId="2" applyNumberFormat="1" applyFont="1" applyFill="1" applyBorder="1" applyAlignment="1">
      <alignment horizontal="center" vertical="center" wrapText="1"/>
    </xf>
    <xf numFmtId="0" fontId="48" fillId="64" borderId="12" xfId="2" applyFont="1" applyFill="1" applyBorder="1" applyAlignment="1" applyProtection="1">
      <alignment horizontal="center" vertical="center"/>
    </xf>
    <xf numFmtId="4" fontId="48" fillId="64" borderId="12" xfId="2" applyNumberFormat="1" applyFont="1" applyFill="1" applyBorder="1" applyAlignment="1">
      <alignment horizontal="center" vertical="center" wrapText="1"/>
    </xf>
    <xf numFmtId="4" fontId="48" fillId="64" borderId="12" xfId="2" applyNumberFormat="1" applyFont="1" applyFill="1" applyBorder="1" applyAlignment="1">
      <alignment horizontal="center" vertical="center"/>
    </xf>
    <xf numFmtId="164" fontId="48" fillId="64" borderId="12" xfId="2" applyNumberFormat="1" applyFont="1" applyFill="1" applyBorder="1" applyAlignment="1" applyProtection="1">
      <alignment horizontal="center" vertical="center"/>
      <protection locked="0"/>
    </xf>
    <xf numFmtId="164" fontId="48" fillId="64" borderId="12" xfId="2" applyNumberFormat="1" applyFont="1" applyFill="1" applyBorder="1" applyAlignment="1" applyProtection="1">
      <alignment vertical="center"/>
    </xf>
    <xf numFmtId="9" fontId="48" fillId="64" borderId="12" xfId="2" applyNumberFormat="1" applyFont="1" applyFill="1" applyBorder="1" applyAlignment="1" applyProtection="1">
      <alignment horizontal="center" vertical="center"/>
      <protection locked="0"/>
    </xf>
    <xf numFmtId="164" fontId="48" fillId="64" borderId="12" xfId="2" applyNumberFormat="1" applyFont="1" applyFill="1" applyBorder="1" applyAlignment="1">
      <alignment horizontal="center" vertical="center"/>
    </xf>
    <xf numFmtId="4" fontId="48" fillId="64" borderId="16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48" xfId="0" applyFont="1" applyFill="1" applyBorder="1" applyAlignment="1" applyProtection="1">
      <alignment horizontal="center" vertical="center" wrapText="1"/>
    </xf>
    <xf numFmtId="0" fontId="44" fillId="60" borderId="49" xfId="0" applyFont="1" applyFill="1" applyBorder="1" applyAlignment="1" applyProtection="1">
      <alignment horizontal="center" vertical="center" wrapText="1"/>
    </xf>
    <xf numFmtId="0" fontId="44" fillId="0" borderId="50" xfId="0" applyFont="1" applyBorder="1" applyAlignment="1" applyProtection="1">
      <alignment horizontal="center" vertical="center" wrapText="1"/>
      <protection locked="0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8" fillId="64" borderId="56" xfId="2" applyFont="1" applyFill="1" applyBorder="1" applyAlignment="1" applyProtection="1">
      <alignment horizontal="center" vertical="center" wrapText="1"/>
    </xf>
    <xf numFmtId="0" fontId="48" fillId="64" borderId="57" xfId="2" applyFont="1" applyFill="1" applyBorder="1" applyAlignment="1" applyProtection="1">
      <alignment horizontal="center" vertical="center" wrapText="1"/>
    </xf>
    <xf numFmtId="0" fontId="48" fillId="64" borderId="58" xfId="2" applyFont="1" applyFill="1" applyBorder="1" applyAlignment="1" applyProtection="1">
      <alignment horizontal="center" vertical="center" wrapText="1"/>
    </xf>
    <xf numFmtId="0" fontId="48" fillId="64" borderId="59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7" fillId="60" borderId="61" xfId="2" applyFont="1" applyFill="1" applyBorder="1" applyAlignment="1" applyProtection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A7" zoomScale="70" zoomScaleNormal="70" workbookViewId="0">
      <selection activeCell="D21" sqref="D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9" t="s">
        <v>18</v>
      </c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0" t="s">
        <v>9</v>
      </c>
      <c r="B10" s="130"/>
      <c r="C10" s="132" t="s">
        <v>48</v>
      </c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1" t="s">
        <v>10</v>
      </c>
      <c r="B11" s="131"/>
      <c r="C11" s="133" t="s">
        <v>51</v>
      </c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5" t="s">
        <v>34</v>
      </c>
      <c r="B12" s="106"/>
      <c r="C12" s="106"/>
      <c r="D12" s="106"/>
      <c r="E12" s="106"/>
      <c r="F12" s="106"/>
      <c r="G12" s="106"/>
      <c r="H12" s="106"/>
      <c r="I12" s="106"/>
      <c r="J12" s="107"/>
      <c r="K12" s="105" t="s">
        <v>11</v>
      </c>
      <c r="L12" s="106"/>
      <c r="M12" s="106"/>
      <c r="N12" s="106"/>
      <c r="O12" s="106"/>
      <c r="P12" s="106"/>
      <c r="Q12" s="106"/>
      <c r="R12" s="106"/>
      <c r="S12" s="107"/>
      <c r="W12" s="13"/>
      <c r="X12" s="13"/>
    </row>
    <row r="13" spans="1:26" s="16" customFormat="1" ht="39" customHeight="1" x14ac:dyDescent="0.2">
      <c r="A13" s="14" t="s">
        <v>35</v>
      </c>
      <c r="B13" s="117"/>
      <c r="C13" s="118"/>
      <c r="D13" s="118"/>
      <c r="E13" s="119"/>
      <c r="F13" s="15" t="s">
        <v>36</v>
      </c>
      <c r="G13" s="117"/>
      <c r="H13" s="118"/>
      <c r="I13" s="118"/>
      <c r="J13" s="120"/>
      <c r="K13" s="121" t="s">
        <v>12</v>
      </c>
      <c r="L13" s="123"/>
      <c r="M13" s="124"/>
      <c r="N13" s="124"/>
      <c r="O13" s="124"/>
      <c r="P13" s="124"/>
      <c r="Q13" s="124"/>
      <c r="R13" s="124"/>
      <c r="S13" s="125"/>
      <c r="W13" s="13"/>
    </row>
    <row r="14" spans="1:26" s="16" customFormat="1" ht="39" customHeight="1" x14ac:dyDescent="0.2">
      <c r="A14" s="17" t="s">
        <v>37</v>
      </c>
      <c r="B14" s="92"/>
      <c r="C14" s="93"/>
      <c r="D14" s="93"/>
      <c r="E14" s="94"/>
      <c r="F14" s="18" t="s">
        <v>38</v>
      </c>
      <c r="G14" s="92"/>
      <c r="H14" s="93"/>
      <c r="I14" s="93"/>
      <c r="J14" s="112"/>
      <c r="K14" s="122"/>
      <c r="L14" s="126"/>
      <c r="M14" s="127"/>
      <c r="N14" s="127"/>
      <c r="O14" s="127"/>
      <c r="P14" s="127"/>
      <c r="Q14" s="127"/>
      <c r="R14" s="127"/>
      <c r="S14" s="12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3"/>
      <c r="E15" s="114"/>
      <c r="F15" s="18" t="s">
        <v>39</v>
      </c>
      <c r="G15" s="92"/>
      <c r="H15" s="93"/>
      <c r="I15" s="93"/>
      <c r="J15" s="112"/>
      <c r="K15" s="19" t="s">
        <v>14</v>
      </c>
      <c r="L15" s="115"/>
      <c r="M15" s="115"/>
      <c r="N15" s="115"/>
      <c r="O15" s="115"/>
      <c r="P15" s="115"/>
      <c r="Q15" s="115"/>
      <c r="R15" s="115"/>
      <c r="S15" s="116"/>
      <c r="W15" s="13"/>
    </row>
    <row r="16" spans="1:26" s="16" customFormat="1" ht="39" customHeight="1" x14ac:dyDescent="0.2">
      <c r="A16" s="17" t="s">
        <v>40</v>
      </c>
      <c r="B16" s="92"/>
      <c r="C16" s="93"/>
      <c r="D16" s="93"/>
      <c r="E16" s="94"/>
      <c r="F16" s="21" t="s">
        <v>41</v>
      </c>
      <c r="G16" s="22" t="s">
        <v>42</v>
      </c>
      <c r="H16" s="23"/>
      <c r="I16" s="22" t="s">
        <v>16</v>
      </c>
      <c r="J16" s="23"/>
      <c r="K16" s="95" t="s">
        <v>43</v>
      </c>
      <c r="L16" s="88"/>
      <c r="M16" s="88"/>
      <c r="N16" s="88"/>
      <c r="O16" s="88"/>
      <c r="P16" s="88"/>
      <c r="Q16" s="88"/>
      <c r="R16" s="88"/>
      <c r="S16" s="89"/>
      <c r="W16" s="13"/>
    </row>
    <row r="17" spans="1:26" s="26" customFormat="1" ht="39" customHeight="1" thickBot="1" x14ac:dyDescent="0.3">
      <c r="A17" s="24" t="s">
        <v>17</v>
      </c>
      <c r="B17" s="97"/>
      <c r="C17" s="98"/>
      <c r="D17" s="98"/>
      <c r="E17" s="99"/>
      <c r="F17" s="25" t="s">
        <v>44</v>
      </c>
      <c r="G17" s="100"/>
      <c r="H17" s="101"/>
      <c r="I17" s="101"/>
      <c r="J17" s="102"/>
      <c r="K17" s="96"/>
      <c r="L17" s="90"/>
      <c r="M17" s="90"/>
      <c r="N17" s="90"/>
      <c r="O17" s="90"/>
      <c r="P17" s="90"/>
      <c r="Q17" s="90"/>
      <c r="R17" s="90"/>
      <c r="S17" s="9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8" t="s">
        <v>24</v>
      </c>
      <c r="Q18" s="109"/>
      <c r="R18" s="110" t="s">
        <v>25</v>
      </c>
      <c r="S18" s="111"/>
      <c r="W18" s="13"/>
    </row>
    <row r="19" spans="1:26" s="9" customFormat="1" ht="116.25" customHeight="1" x14ac:dyDescent="0.2">
      <c r="A19" s="56" t="s">
        <v>0</v>
      </c>
      <c r="B19" s="103" t="s">
        <v>49</v>
      </c>
      <c r="C19" s="104"/>
      <c r="D19" s="54" t="s">
        <v>8</v>
      </c>
      <c r="E19" s="31" t="s">
        <v>1</v>
      </c>
      <c r="F19" s="31" t="s">
        <v>2</v>
      </c>
      <c r="G19" s="32" t="s">
        <v>19</v>
      </c>
      <c r="H19" s="53" t="s">
        <v>45</v>
      </c>
      <c r="I19" s="53" t="s">
        <v>6</v>
      </c>
      <c r="J19" s="53" t="s">
        <v>32</v>
      </c>
      <c r="K19" s="55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5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x14ac:dyDescent="0.2">
      <c r="A20" s="138">
        <v>45</v>
      </c>
      <c r="B20" s="134" t="s">
        <v>54</v>
      </c>
      <c r="C20" s="135"/>
      <c r="D20" s="60" t="s">
        <v>50</v>
      </c>
      <c r="E20" s="61"/>
      <c r="F20" s="61"/>
      <c r="G20" s="62"/>
      <c r="H20" s="63">
        <v>14</v>
      </c>
      <c r="I20" s="64" t="s">
        <v>21</v>
      </c>
      <c r="J20" s="65">
        <v>850</v>
      </c>
      <c r="K20" s="66">
        <f>H20*J20</f>
        <v>11900</v>
      </c>
      <c r="L20" s="67"/>
      <c r="M20" s="68"/>
      <c r="N20" s="69"/>
      <c r="O20" s="70"/>
      <c r="P20" s="71">
        <f t="shared" ref="P20:P21" si="0">M20*(1-O20)</f>
        <v>0</v>
      </c>
      <c r="Q20" s="72">
        <f>IF(ISERROR(P20/G20),0,(P20/G20)*H20)</f>
        <v>0</v>
      </c>
      <c r="R20" s="66" t="e">
        <f>ROUNDUP((H20/G20),0)</f>
        <v>#DIV/0!</v>
      </c>
      <c r="S20" s="73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thickBot="1" x14ac:dyDescent="0.25">
      <c r="A21" s="139"/>
      <c r="B21" s="136"/>
      <c r="C21" s="137"/>
      <c r="D21" s="75" t="s">
        <v>53</v>
      </c>
      <c r="E21" s="74"/>
      <c r="F21" s="74"/>
      <c r="G21" s="76"/>
      <c r="H21" s="77">
        <v>33</v>
      </c>
      <c r="I21" s="78" t="s">
        <v>21</v>
      </c>
      <c r="J21" s="79">
        <v>190</v>
      </c>
      <c r="K21" s="80">
        <f t="shared" ref="K21" si="2">H21*J21</f>
        <v>6270</v>
      </c>
      <c r="L21" s="81"/>
      <c r="M21" s="82"/>
      <c r="N21" s="83"/>
      <c r="O21" s="83"/>
      <c r="P21" s="84">
        <f t="shared" si="0"/>
        <v>0</v>
      </c>
      <c r="Q21" s="80">
        <f t="shared" ref="Q21" si="3">IF(ISERROR(P21/G21),0,(P21/G21)*H21)</f>
        <v>0</v>
      </c>
      <c r="R21" s="80" t="e">
        <f t="shared" ref="R21" si="4">ROUNDUP((H21/G21),0)</f>
        <v>#DIV/0!</v>
      </c>
      <c r="S21" s="85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18170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52</v>
      </c>
      <c r="Q25" s="48">
        <f>Q23*3</f>
        <v>0</v>
      </c>
      <c r="R25" s="51"/>
      <c r="S25" s="50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6" t="s">
        <v>30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6" t="s">
        <v>31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B20:C21"/>
    <mergeCell ref="A20:A2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2023-09-29T11:13:46Z</dcterms:modified>
</cp:coreProperties>
</file>